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27555" windowHeight="12300"/>
  </bookViews>
  <sheets>
    <sheet name="01-2017" sheetId="1" r:id="rId1"/>
  </sheets>
  <definedNames>
    <definedName name="_xlnm.Print_Area" localSheetId="0">'01-2017'!$A$1:$P$18</definedName>
  </definedNames>
  <calcPr calcId="144525"/>
</workbook>
</file>

<file path=xl/calcChain.xml><?xml version="1.0" encoding="utf-8"?>
<calcChain xmlns="http://schemas.openxmlformats.org/spreadsheetml/2006/main">
  <c r="O12" i="1" l="1"/>
  <c r="P12" i="1"/>
  <c r="J12" i="1"/>
  <c r="N18" i="1"/>
  <c r="M18" i="1"/>
  <c r="L18" i="1"/>
  <c r="K18" i="1"/>
  <c r="I18" i="1"/>
  <c r="H18" i="1"/>
  <c r="G18" i="1"/>
  <c r="F18" i="1"/>
  <c r="E18" i="1"/>
  <c r="D18" i="1"/>
  <c r="C18" i="1"/>
  <c r="O17" i="1"/>
  <c r="J17" i="1"/>
  <c r="O16" i="1"/>
  <c r="J16" i="1"/>
  <c r="O15" i="1"/>
  <c r="J15" i="1"/>
  <c r="O14" i="1"/>
  <c r="J14" i="1"/>
  <c r="P14" i="1" s="1"/>
  <c r="O13" i="1"/>
  <c r="J13" i="1"/>
  <c r="O11" i="1"/>
  <c r="J11" i="1"/>
  <c r="O10" i="1"/>
  <c r="J10" i="1"/>
  <c r="P10" i="1" s="1"/>
  <c r="O9" i="1"/>
  <c r="J9" i="1"/>
  <c r="P9" i="1" s="1"/>
  <c r="O8" i="1"/>
  <c r="J8" i="1"/>
  <c r="P8" i="1" s="1"/>
  <c r="O7" i="1"/>
  <c r="J7" i="1"/>
  <c r="O6" i="1"/>
  <c r="J6" i="1"/>
  <c r="O5" i="1"/>
  <c r="J5" i="1"/>
  <c r="P5" i="1" s="1"/>
  <c r="O4" i="1"/>
  <c r="J4" i="1"/>
  <c r="P4" i="1" s="1"/>
  <c r="P17" i="1" l="1"/>
  <c r="P15" i="1"/>
  <c r="P13" i="1"/>
  <c r="P11" i="1"/>
  <c r="P6" i="1"/>
  <c r="O18" i="1"/>
  <c r="J18" i="1"/>
  <c r="P16" i="1"/>
  <c r="P7" i="1"/>
  <c r="P18" i="1" l="1"/>
</calcChain>
</file>

<file path=xl/sharedStrings.xml><?xml version="1.0" encoding="utf-8"?>
<sst xmlns="http://schemas.openxmlformats.org/spreadsheetml/2006/main" count="47" uniqueCount="41">
  <si>
    <t>CÂMARA MUNICIPAL DE COLATINA</t>
  </si>
  <si>
    <t>NOME DO SERVIDOR</t>
  </si>
  <si>
    <t>CARGO</t>
  </si>
  <si>
    <t>VENCIMENTO/ FÉRIAS</t>
  </si>
  <si>
    <t>ADICIONAL DE PERICULOSIDADE</t>
  </si>
  <si>
    <t>SALARIO FAMILIA</t>
  </si>
  <si>
    <t>GRATIFICAÇAO DE FUNÇAO</t>
  </si>
  <si>
    <t>ABONO ANIVERSARIO</t>
  </si>
  <si>
    <t>ABONO FERIAS</t>
  </si>
  <si>
    <t>ABONO DE NATAL</t>
  </si>
  <si>
    <t>TOTAL BRUTO</t>
  </si>
  <si>
    <t>INSS</t>
  </si>
  <si>
    <t>IRRF</t>
  </si>
  <si>
    <t>CONTRIBUIÇAO PARTIDARIA</t>
  </si>
  <si>
    <t>OUTROS DESCONTOS</t>
  </si>
  <si>
    <t>TOTAL DESCONTOS</t>
  </si>
  <si>
    <t>VENCIMENTO LIQUIDO</t>
  </si>
  <si>
    <t>Amabili Capella de Souza</t>
  </si>
  <si>
    <t>Telefonista</t>
  </si>
  <si>
    <t>Bruno Vello Ramos</t>
  </si>
  <si>
    <t>Procurador Jurídico</t>
  </si>
  <si>
    <t>Cristiane Salume Marino</t>
  </si>
  <si>
    <t>Assistente Operacional</t>
  </si>
  <si>
    <t>Dalmo Eler Ramos</t>
  </si>
  <si>
    <t>Auxiliar de Serv Gerais</t>
  </si>
  <si>
    <t>Eliani dos Santos Gomes</t>
  </si>
  <si>
    <t>Flavia Renata Pereira Dias</t>
  </si>
  <si>
    <t>Assistente Legislativo</t>
  </si>
  <si>
    <t>Flavio Martineli</t>
  </si>
  <si>
    <t>Guarda Legislativo</t>
  </si>
  <si>
    <t>Kissila Bassetti Fadini</t>
  </si>
  <si>
    <t>Luciana Seidel Dalla Bernardina</t>
  </si>
  <si>
    <t>Maria Margareth Bergamaschi</t>
  </si>
  <si>
    <t>Contador</t>
  </si>
  <si>
    <t>Nilton Cezar Coto</t>
  </si>
  <si>
    <t>Paulo Cesar Buzatto</t>
  </si>
  <si>
    <t>Pyetra Dalmone Lage Paixão</t>
  </si>
  <si>
    <t>TOTAL</t>
  </si>
  <si>
    <t>DETALHAMENTO DA FOLHA PAGAMENTO - REMUNERAÇÃO MENSAL  - 01/2017</t>
  </si>
  <si>
    <t>Lucas Lamborghini Degasperi</t>
  </si>
  <si>
    <t>Auditor Público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</si>
</sst>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12" x14ac:knownFonts="1">
    <font>
      <sz val="10"/>
      <name val="Arial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name val="Arial"/>
    </font>
    <font>
      <b/>
      <sz val="12"/>
      <color indexed="8"/>
      <name val="Arial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2"/>
      <color indexed="56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</cellStyleXfs>
  <cellXfs count="27">
    <xf numFmtId="0" fontId="0" fillId="0" borderId="0" xfId="0"/>
    <xf numFmtId="0" fontId="2" fillId="0" borderId="1" xfId="2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0" fillId="0" borderId="0" xfId="0" applyBorder="1"/>
    <xf numFmtId="0" fontId="2" fillId="0" borderId="0" xfId="2" applyFont="1" applyBorder="1" applyAlignment="1"/>
    <xf numFmtId="0" fontId="4" fillId="0" borderId="4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7" fillId="0" borderId="4" xfId="3" applyFont="1" applyBorder="1"/>
    <xf numFmtId="164" fontId="1" fillId="0" borderId="4" xfId="1" applyNumberFormat="1" applyFont="1" applyBorder="1"/>
    <xf numFmtId="164" fontId="8" fillId="0" borderId="4" xfId="1" applyNumberFormat="1" applyFont="1" applyBorder="1"/>
    <xf numFmtId="165" fontId="1" fillId="0" borderId="4" xfId="1" applyNumberFormat="1" applyFont="1" applyBorder="1"/>
    <xf numFmtId="165" fontId="9" fillId="0" borderId="4" xfId="1" applyNumberFormat="1" applyFont="1" applyBorder="1"/>
    <xf numFmtId="164" fontId="10" fillId="0" borderId="4" xfId="1" applyNumberFormat="1" applyFont="1" applyBorder="1"/>
    <xf numFmtId="0" fontId="11" fillId="0" borderId="4" xfId="0" applyFont="1" applyBorder="1" applyAlignment="1">
      <alignment horizontal="center"/>
    </xf>
    <xf numFmtId="164" fontId="11" fillId="0" borderId="4" xfId="0" applyNumberFormat="1" applyFont="1" applyBorder="1"/>
    <xf numFmtId="164" fontId="5" fillId="0" borderId="4" xfId="1" applyNumberFormat="1" applyFont="1" applyBorder="1"/>
    <xf numFmtId="165" fontId="11" fillId="0" borderId="4" xfId="0" applyNumberFormat="1" applyFont="1" applyBorder="1"/>
    <xf numFmtId="165" fontId="6" fillId="0" borderId="4" xfId="1" applyNumberFormat="1" applyFont="1" applyBorder="1"/>
    <xf numFmtId="164" fontId="4" fillId="0" borderId="4" xfId="1" applyNumberFormat="1" applyFont="1" applyBorder="1"/>
    <xf numFmtId="43" fontId="0" fillId="0" borderId="0" xfId="1" applyFont="1"/>
    <xf numFmtId="43" fontId="1" fillId="0" borderId="0" xfId="1" applyFont="1" applyFill="1" applyBorder="1"/>
    <xf numFmtId="165" fontId="0" fillId="0" borderId="0" xfId="0" applyNumberFormat="1"/>
    <xf numFmtId="165" fontId="9" fillId="0" borderId="0" xfId="1" applyNumberFormat="1" applyFont="1" applyFill="1" applyBorder="1"/>
    <xf numFmtId="164" fontId="10" fillId="0" borderId="0" xfId="1" applyNumberFormat="1" applyFont="1" applyFill="1" applyBorder="1"/>
    <xf numFmtId="164" fontId="0" fillId="0" borderId="0" xfId="0" applyNumberFormat="1"/>
  </cellXfs>
  <cellStyles count="4">
    <cellStyle name="Normal" xfId="0" builtinId="0"/>
    <cellStyle name="Normal_EFETIVO LC-35" xfId="3"/>
    <cellStyle name="Normal_Plan1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P18" sqref="P18"/>
    </sheetView>
  </sheetViews>
  <sheetFormatPr defaultRowHeight="12.75" x14ac:dyDescent="0.2"/>
  <cols>
    <col min="1" max="1" width="34.42578125" customWidth="1"/>
    <col min="2" max="2" width="30.5703125" customWidth="1"/>
    <col min="3" max="3" width="18.5703125" customWidth="1"/>
    <col min="4" max="4" width="22.5703125" customWidth="1"/>
    <col min="5" max="5" width="14.7109375" customWidth="1"/>
    <col min="6" max="6" width="19.140625" customWidth="1"/>
    <col min="7" max="7" width="17" customWidth="1"/>
    <col min="8" max="8" width="14.28515625" customWidth="1"/>
    <col min="9" max="9" width="16.42578125" customWidth="1"/>
    <col min="10" max="10" width="17.85546875" customWidth="1"/>
    <col min="11" max="11" width="15.42578125" customWidth="1"/>
    <col min="12" max="12" width="15.85546875" customWidth="1"/>
    <col min="13" max="13" width="18.7109375" customWidth="1"/>
    <col min="14" max="14" width="16.7109375" customWidth="1"/>
    <col min="15" max="15" width="15.42578125" customWidth="1"/>
    <col min="16" max="16" width="16.7109375" customWidth="1"/>
  </cols>
  <sheetData>
    <row r="1" spans="1:20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  <c r="R1" s="4"/>
      <c r="S1" s="4"/>
      <c r="T1" s="4"/>
    </row>
    <row r="2" spans="1:20" ht="18" x14ac:dyDescent="0.25">
      <c r="A2" s="1" t="s">
        <v>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5"/>
      <c r="R2" s="5"/>
      <c r="S2" s="5"/>
      <c r="T2" s="4"/>
    </row>
    <row r="3" spans="1:20" ht="47.25" x14ac:dyDescent="0.2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7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  <c r="P3" s="6" t="s">
        <v>16</v>
      </c>
      <c r="Q3" s="4"/>
      <c r="R3" s="4"/>
      <c r="S3" s="4"/>
      <c r="T3" s="4"/>
    </row>
    <row r="4" spans="1:20" ht="15.75" x14ac:dyDescent="0.25">
      <c r="A4" s="9" t="s">
        <v>17</v>
      </c>
      <c r="B4" s="9" t="s">
        <v>18</v>
      </c>
      <c r="C4" s="10">
        <v>1159.83</v>
      </c>
      <c r="D4" s="10">
        <v>0</v>
      </c>
      <c r="E4" s="10">
        <v>0</v>
      </c>
      <c r="F4" s="10">
        <v>350</v>
      </c>
      <c r="G4" s="10">
        <v>0</v>
      </c>
      <c r="H4" s="10">
        <v>0</v>
      </c>
      <c r="I4" s="10">
        <v>0</v>
      </c>
      <c r="J4" s="11">
        <f t="shared" ref="J4:J9" si="0">C4+E4+F4+G4+H4+I4</f>
        <v>1509.83</v>
      </c>
      <c r="K4" s="12">
        <v>-120.78</v>
      </c>
      <c r="L4" s="12">
        <v>0</v>
      </c>
      <c r="M4" s="12">
        <v>0</v>
      </c>
      <c r="N4" s="12">
        <v>-172.5</v>
      </c>
      <c r="O4" s="13">
        <f t="shared" ref="O4:O17" si="1">K4+L4+M4+N4</f>
        <v>-293.27999999999997</v>
      </c>
      <c r="P4" s="14">
        <f t="shared" ref="P4:P17" si="2">J4+O4</f>
        <v>1216.55</v>
      </c>
    </row>
    <row r="5" spans="1:20" ht="15.75" x14ac:dyDescent="0.25">
      <c r="A5" s="9" t="s">
        <v>19</v>
      </c>
      <c r="B5" s="9" t="s">
        <v>20</v>
      </c>
      <c r="C5" s="10">
        <v>5009.41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1">
        <f t="shared" si="0"/>
        <v>5009.41</v>
      </c>
      <c r="K5" s="12">
        <v>-551.03</v>
      </c>
      <c r="L5" s="12">
        <v>-367.01</v>
      </c>
      <c r="M5" s="12">
        <v>0</v>
      </c>
      <c r="N5" s="12">
        <v>0</v>
      </c>
      <c r="O5" s="13">
        <f>K5+L5+M5+N5</f>
        <v>-918.04</v>
      </c>
      <c r="P5" s="14">
        <f>J5+O5</f>
        <v>4091.37</v>
      </c>
    </row>
    <row r="6" spans="1:20" ht="15.75" x14ac:dyDescent="0.25">
      <c r="A6" s="9" t="s">
        <v>21</v>
      </c>
      <c r="B6" s="9" t="s">
        <v>22</v>
      </c>
      <c r="C6" s="10">
        <v>2334.87</v>
      </c>
      <c r="D6" s="10">
        <v>0</v>
      </c>
      <c r="E6" s="10">
        <v>0</v>
      </c>
      <c r="F6" s="10">
        <v>1038.8599999999999</v>
      </c>
      <c r="G6" s="10">
        <v>0</v>
      </c>
      <c r="H6" s="10">
        <v>0</v>
      </c>
      <c r="I6" s="10">
        <v>0</v>
      </c>
      <c r="J6" s="11">
        <f t="shared" si="0"/>
        <v>3373.7299999999996</v>
      </c>
      <c r="K6" s="12">
        <v>-371.11</v>
      </c>
      <c r="L6" s="12">
        <v>-95.59</v>
      </c>
      <c r="M6" s="12">
        <v>0</v>
      </c>
      <c r="N6" s="12">
        <v>-284.82</v>
      </c>
      <c r="O6" s="13">
        <f t="shared" si="1"/>
        <v>-751.52</v>
      </c>
      <c r="P6" s="14">
        <f t="shared" si="2"/>
        <v>2622.2099999999996</v>
      </c>
    </row>
    <row r="7" spans="1:20" ht="15.75" x14ac:dyDescent="0.25">
      <c r="A7" s="9" t="s">
        <v>23</v>
      </c>
      <c r="B7" s="9" t="s">
        <v>24</v>
      </c>
      <c r="C7" s="10">
        <v>1036.1400000000001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1">
        <f t="shared" si="0"/>
        <v>1036.1400000000001</v>
      </c>
      <c r="K7" s="12">
        <v>-82.89</v>
      </c>
      <c r="L7" s="12">
        <v>0</v>
      </c>
      <c r="M7" s="12">
        <v>0</v>
      </c>
      <c r="N7" s="12">
        <v>0</v>
      </c>
      <c r="O7" s="13">
        <f>K7+L7+M7+N7</f>
        <v>-82.89</v>
      </c>
      <c r="P7" s="14">
        <f>J7+O7</f>
        <v>953.25000000000011</v>
      </c>
    </row>
    <row r="8" spans="1:20" ht="15.75" x14ac:dyDescent="0.25">
      <c r="A8" s="9" t="s">
        <v>25</v>
      </c>
      <c r="B8" s="9" t="s">
        <v>24</v>
      </c>
      <c r="C8" s="10">
        <v>1036.1400000000001</v>
      </c>
      <c r="D8" s="10">
        <v>0</v>
      </c>
      <c r="E8" s="10">
        <v>26.2</v>
      </c>
      <c r="F8" s="10">
        <v>0</v>
      </c>
      <c r="G8" s="10">
        <v>0</v>
      </c>
      <c r="H8" s="10">
        <v>0</v>
      </c>
      <c r="I8" s="10">
        <v>0</v>
      </c>
      <c r="J8" s="11">
        <f t="shared" si="0"/>
        <v>1062.3400000000001</v>
      </c>
      <c r="K8" s="12">
        <v>-82.89</v>
      </c>
      <c r="L8" s="12">
        <v>0</v>
      </c>
      <c r="M8" s="12">
        <v>0</v>
      </c>
      <c r="N8" s="12">
        <v>0</v>
      </c>
      <c r="O8" s="13">
        <f>K8+L8+M8+N8</f>
        <v>-82.89</v>
      </c>
      <c r="P8" s="14">
        <f>J8+O8</f>
        <v>979.45000000000016</v>
      </c>
    </row>
    <row r="9" spans="1:20" ht="15.75" x14ac:dyDescent="0.25">
      <c r="A9" s="9" t="s">
        <v>26</v>
      </c>
      <c r="B9" s="9" t="s">
        <v>27</v>
      </c>
      <c r="C9" s="10">
        <v>1688.19</v>
      </c>
      <c r="D9" s="10">
        <v>0</v>
      </c>
      <c r="E9" s="10">
        <v>0</v>
      </c>
      <c r="F9" s="10">
        <v>350</v>
      </c>
      <c r="G9" s="10">
        <v>0</v>
      </c>
      <c r="H9" s="10">
        <v>0</v>
      </c>
      <c r="I9" s="10">
        <v>0</v>
      </c>
      <c r="J9" s="11">
        <f t="shared" si="0"/>
        <v>2038.19</v>
      </c>
      <c r="K9" s="12">
        <v>-183.43</v>
      </c>
      <c r="L9" s="12">
        <v>0</v>
      </c>
      <c r="M9" s="12">
        <v>0</v>
      </c>
      <c r="N9" s="12">
        <v>0</v>
      </c>
      <c r="O9" s="13">
        <f t="shared" si="1"/>
        <v>-183.43</v>
      </c>
      <c r="P9" s="14">
        <f t="shared" si="2"/>
        <v>1854.76</v>
      </c>
    </row>
    <row r="10" spans="1:20" ht="15.75" x14ac:dyDescent="0.25">
      <c r="A10" s="9" t="s">
        <v>28</v>
      </c>
      <c r="B10" s="9" t="s">
        <v>29</v>
      </c>
      <c r="C10" s="10">
        <v>1159.83</v>
      </c>
      <c r="D10" s="10">
        <v>347.95</v>
      </c>
      <c r="E10" s="10">
        <v>0</v>
      </c>
      <c r="F10" s="10">
        <v>46.64</v>
      </c>
      <c r="G10" s="10">
        <v>0</v>
      </c>
      <c r="H10" s="10">
        <v>0</v>
      </c>
      <c r="I10" s="10">
        <v>0</v>
      </c>
      <c r="J10" s="11">
        <f>C10+D10+F10+G10+H10+I10</f>
        <v>1554.42</v>
      </c>
      <c r="K10" s="12">
        <v>-124.35</v>
      </c>
      <c r="L10" s="12">
        <v>0</v>
      </c>
      <c r="M10" s="12">
        <v>0</v>
      </c>
      <c r="N10" s="12">
        <v>0</v>
      </c>
      <c r="O10" s="13">
        <f t="shared" si="1"/>
        <v>-124.35</v>
      </c>
      <c r="P10" s="14">
        <f t="shared" si="2"/>
        <v>1430.0700000000002</v>
      </c>
    </row>
    <row r="11" spans="1:20" ht="15.75" x14ac:dyDescent="0.25">
      <c r="A11" s="9" t="s">
        <v>30</v>
      </c>
      <c r="B11" s="9" t="s">
        <v>18</v>
      </c>
      <c r="C11" s="10">
        <v>1064.07</v>
      </c>
      <c r="D11" s="10">
        <v>0</v>
      </c>
      <c r="E11" s="10">
        <v>0</v>
      </c>
      <c r="F11" s="10">
        <v>46.64</v>
      </c>
      <c r="G11" s="10">
        <v>0</v>
      </c>
      <c r="H11" s="10">
        <v>0</v>
      </c>
      <c r="I11" s="10">
        <v>0</v>
      </c>
      <c r="J11" s="11">
        <f>C11+E11+F11+G11+H11+I11</f>
        <v>1110.71</v>
      </c>
      <c r="K11" s="12">
        <v>-88.85</v>
      </c>
      <c r="L11" s="12">
        <v>0</v>
      </c>
      <c r="M11" s="12">
        <v>0</v>
      </c>
      <c r="N11" s="12">
        <v>-318.81</v>
      </c>
      <c r="O11" s="13">
        <f t="shared" si="1"/>
        <v>-407.65999999999997</v>
      </c>
      <c r="P11" s="14">
        <f t="shared" si="2"/>
        <v>703.05000000000007</v>
      </c>
    </row>
    <row r="12" spans="1:20" ht="15.75" x14ac:dyDescent="0.25">
      <c r="A12" s="9" t="s">
        <v>39</v>
      </c>
      <c r="B12" s="9" t="s">
        <v>40</v>
      </c>
      <c r="C12" s="10">
        <v>1998.75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1">
        <f>C12+E12+F12+G12+H12+I12</f>
        <v>1998.75</v>
      </c>
      <c r="K12" s="12">
        <v>-179.88</v>
      </c>
      <c r="L12" s="12">
        <v>0</v>
      </c>
      <c r="M12" s="12">
        <v>0</v>
      </c>
      <c r="N12" s="12">
        <v>0</v>
      </c>
      <c r="O12" s="13">
        <f t="shared" si="1"/>
        <v>-179.88</v>
      </c>
      <c r="P12" s="14">
        <f t="shared" si="2"/>
        <v>1818.87</v>
      </c>
    </row>
    <row r="13" spans="1:20" ht="15.75" x14ac:dyDescent="0.25">
      <c r="A13" s="9" t="s">
        <v>31</v>
      </c>
      <c r="B13" s="9" t="s">
        <v>27</v>
      </c>
      <c r="C13" s="10">
        <v>1840.12</v>
      </c>
      <c r="D13" s="10">
        <v>0</v>
      </c>
      <c r="E13" s="10">
        <v>0</v>
      </c>
      <c r="F13" s="10">
        <v>350</v>
      </c>
      <c r="G13" s="10">
        <v>0</v>
      </c>
      <c r="H13" s="10">
        <v>0</v>
      </c>
      <c r="I13" s="10">
        <v>0</v>
      </c>
      <c r="J13" s="11">
        <f>C13+E13+F13+G13+H13+I13</f>
        <v>2190.12</v>
      </c>
      <c r="K13" s="12">
        <v>-197.11</v>
      </c>
      <c r="L13" s="12">
        <v>-6.68</v>
      </c>
      <c r="M13" s="12">
        <v>0</v>
      </c>
      <c r="N13" s="12">
        <v>-468.66</v>
      </c>
      <c r="O13" s="13">
        <f t="shared" si="1"/>
        <v>-672.45</v>
      </c>
      <c r="P13" s="14">
        <f t="shared" si="2"/>
        <v>1517.6699999999998</v>
      </c>
    </row>
    <row r="14" spans="1:20" ht="15.75" x14ac:dyDescent="0.25">
      <c r="A14" s="9" t="s">
        <v>32</v>
      </c>
      <c r="B14" s="9" t="s">
        <v>33</v>
      </c>
      <c r="C14" s="10">
        <v>3200.69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1">
        <f>C14+E14+F14+G14+H14+I14</f>
        <v>3200.69</v>
      </c>
      <c r="K14" s="12">
        <v>-352.07</v>
      </c>
      <c r="L14" s="12">
        <v>-72.489999999999995</v>
      </c>
      <c r="M14" s="12">
        <v>0</v>
      </c>
      <c r="N14" s="12">
        <v>0</v>
      </c>
      <c r="O14" s="13">
        <f t="shared" si="1"/>
        <v>-424.56</v>
      </c>
      <c r="P14" s="14">
        <f t="shared" si="2"/>
        <v>2776.13</v>
      </c>
    </row>
    <row r="15" spans="1:20" ht="15.75" x14ac:dyDescent="0.25">
      <c r="A15" s="9" t="s">
        <v>34</v>
      </c>
      <c r="B15" s="9" t="s">
        <v>29</v>
      </c>
      <c r="C15" s="10">
        <v>1064.07</v>
      </c>
      <c r="D15" s="10">
        <v>319.22000000000003</v>
      </c>
      <c r="E15" s="10">
        <v>0</v>
      </c>
      <c r="F15" s="10">
        <v>46.64</v>
      </c>
      <c r="G15" s="10">
        <v>0</v>
      </c>
      <c r="H15" s="10">
        <v>0</v>
      </c>
      <c r="I15" s="10">
        <v>0</v>
      </c>
      <c r="J15" s="11">
        <f>C15+D15+E15+F15+G15+H15+I15</f>
        <v>1429.93</v>
      </c>
      <c r="K15" s="12">
        <v>-114.39</v>
      </c>
      <c r="L15" s="12">
        <v>0</v>
      </c>
      <c r="M15" s="12">
        <v>0</v>
      </c>
      <c r="N15" s="12">
        <v>-318.33999999999997</v>
      </c>
      <c r="O15" s="13">
        <f t="shared" si="1"/>
        <v>-432.72999999999996</v>
      </c>
      <c r="P15" s="14">
        <f t="shared" si="2"/>
        <v>997.2</v>
      </c>
    </row>
    <row r="16" spans="1:20" ht="15.75" x14ac:dyDescent="0.25">
      <c r="A16" s="9" t="s">
        <v>35</v>
      </c>
      <c r="B16" s="9" t="s">
        <v>24</v>
      </c>
      <c r="C16" s="10">
        <v>1036.1400000000001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1">
        <f>C16+E16+F16+G16+H16+I16</f>
        <v>1036.1400000000001</v>
      </c>
      <c r="K16" s="12">
        <v>-82.89</v>
      </c>
      <c r="L16" s="12">
        <v>0</v>
      </c>
      <c r="M16" s="12">
        <v>0</v>
      </c>
      <c r="N16" s="12">
        <v>-278.8</v>
      </c>
      <c r="O16" s="13">
        <f t="shared" si="1"/>
        <v>-361.69</v>
      </c>
      <c r="P16" s="14">
        <f t="shared" si="2"/>
        <v>674.45</v>
      </c>
    </row>
    <row r="17" spans="1:16" ht="15.75" x14ac:dyDescent="0.25">
      <c r="A17" s="9" t="s">
        <v>36</v>
      </c>
      <c r="B17" s="9" t="s">
        <v>22</v>
      </c>
      <c r="C17" s="10">
        <v>2334.87</v>
      </c>
      <c r="D17" s="10">
        <v>0</v>
      </c>
      <c r="E17" s="10">
        <v>0</v>
      </c>
      <c r="F17" s="10">
        <v>103.86</v>
      </c>
      <c r="G17" s="10">
        <v>0</v>
      </c>
      <c r="H17" s="10">
        <v>0</v>
      </c>
      <c r="I17" s="10">
        <v>0</v>
      </c>
      <c r="J17" s="11">
        <f>C17+E17+F17+G17+H17+I17</f>
        <v>2438.73</v>
      </c>
      <c r="K17" s="12">
        <v>-219.48</v>
      </c>
      <c r="L17" s="12">
        <v>-23.64</v>
      </c>
      <c r="M17" s="12">
        <v>0</v>
      </c>
      <c r="N17" s="12">
        <v>-954.27</v>
      </c>
      <c r="O17" s="13">
        <f t="shared" si="1"/>
        <v>-1197.3899999999999</v>
      </c>
      <c r="P17" s="14">
        <f t="shared" si="2"/>
        <v>1241.3400000000001</v>
      </c>
    </row>
    <row r="18" spans="1:16" ht="15.75" x14ac:dyDescent="0.25">
      <c r="A18" s="15" t="s">
        <v>37</v>
      </c>
      <c r="B18" s="15"/>
      <c r="C18" s="16">
        <f t="shared" ref="C18:H18" si="3">SUM(C4:C17)</f>
        <v>25963.119999999995</v>
      </c>
      <c r="D18" s="16">
        <f t="shared" si="3"/>
        <v>667.17000000000007</v>
      </c>
      <c r="E18" s="16">
        <f t="shared" si="3"/>
        <v>26.2</v>
      </c>
      <c r="F18" s="16">
        <f t="shared" si="3"/>
        <v>2332.6400000000003</v>
      </c>
      <c r="G18" s="16">
        <f t="shared" si="3"/>
        <v>0</v>
      </c>
      <c r="H18" s="16">
        <f t="shared" si="3"/>
        <v>0</v>
      </c>
      <c r="I18" s="16">
        <f>SUM(I4:I17)</f>
        <v>0</v>
      </c>
      <c r="J18" s="17">
        <f>C18+D18+E18+F18+G18+H18+I18</f>
        <v>28989.129999999994</v>
      </c>
      <c r="K18" s="18">
        <f>SUM(K4:K17)</f>
        <v>-2751.15</v>
      </c>
      <c r="L18" s="18">
        <f>SUM(L4:L17)</f>
        <v>-565.41</v>
      </c>
      <c r="M18" s="18">
        <f>SUM(M4:M17)</f>
        <v>0</v>
      </c>
      <c r="N18" s="18">
        <f>SUM(N4:N17)</f>
        <v>-2796.2</v>
      </c>
      <c r="O18" s="19">
        <f>K18+L18+M18+N18</f>
        <v>-6112.76</v>
      </c>
      <c r="P18" s="20">
        <f>J18+O18</f>
        <v>22876.369999999995</v>
      </c>
    </row>
    <row r="20" spans="1:16" ht="15.75" x14ac:dyDescent="0.25">
      <c r="B20" s="21"/>
      <c r="C20" s="21"/>
      <c r="D20" s="22"/>
      <c r="E20" s="22"/>
      <c r="F20" s="21"/>
      <c r="G20" s="21"/>
      <c r="H20" s="21"/>
      <c r="I20" s="21"/>
      <c r="J20" s="21"/>
      <c r="K20" s="23"/>
      <c r="O20" s="24"/>
      <c r="P20" s="25"/>
    </row>
    <row r="21" spans="1:16" x14ac:dyDescent="0.2">
      <c r="C21" s="26"/>
      <c r="D21" s="26"/>
      <c r="E21" s="26"/>
      <c r="F21" s="26"/>
      <c r="G21" s="26"/>
      <c r="H21" s="26"/>
      <c r="I21" s="26"/>
    </row>
    <row r="22" spans="1:16" x14ac:dyDescent="0.2">
      <c r="J22" s="26"/>
      <c r="P22" s="26"/>
    </row>
  </sheetData>
  <mergeCells count="3">
    <mergeCell ref="A1:P1"/>
    <mergeCell ref="A2:P2"/>
    <mergeCell ref="A18:B18"/>
  </mergeCells>
  <pageMargins left="0.39370078740157483" right="0.39370078740157483" top="0.39370078740157483" bottom="0.39370078740157483" header="0.51181102362204722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01-2017</vt:lpstr>
      <vt:lpstr>'01-2017'!Area_de_impressao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</dc:creator>
  <cp:lastModifiedBy>tesouraria</cp:lastModifiedBy>
  <dcterms:created xsi:type="dcterms:W3CDTF">2017-02-02T11:28:27Z</dcterms:created>
  <dcterms:modified xsi:type="dcterms:W3CDTF">2017-02-02T12:02:22Z</dcterms:modified>
</cp:coreProperties>
</file>